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iancarlo\Desktop\"/>
    </mc:Choice>
  </mc:AlternateContent>
  <xr:revisionPtr revIDLastSave="0" documentId="13_ncr:1_{7A501B8E-A9C5-4FC5-91EA-B452118F1FA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2" sheetId="1" r:id="rId1"/>
    <sheet name="2022 Verloren" sheetId="5" r:id="rId2"/>
  </sheets>
  <definedNames>
    <definedName name="_xlnm._FilterDatabase" localSheetId="0" hidden="1">'2022'!$A$2:$N$2</definedName>
    <definedName name="_xlnm._FilterDatabase" localSheetId="1" hidden="1">'2022 Verloren'!$A$2:$N$2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4" i="5" l="1"/>
  <c r="N1" i="1"/>
  <c r="I27" i="1"/>
  <c r="H27" i="1"/>
  <c r="J27" i="1" l="1"/>
</calcChain>
</file>

<file path=xl/sharedStrings.xml><?xml version="1.0" encoding="utf-8"?>
<sst xmlns="http://schemas.openxmlformats.org/spreadsheetml/2006/main" count="212" uniqueCount="147">
  <si>
    <t xml:space="preserve"> </t>
  </si>
  <si>
    <t>Zorroo</t>
  </si>
  <si>
    <t>Oosterhout</t>
  </si>
  <si>
    <t>Raoming Chefs</t>
  </si>
  <si>
    <t>Arnhem</t>
  </si>
  <si>
    <t>Witte Kasteel</t>
  </si>
  <si>
    <t>Loon op Zand</t>
  </si>
  <si>
    <t>Koningshoeven</t>
  </si>
  <si>
    <t>Berkel-Enschot</t>
  </si>
  <si>
    <t>Anvers</t>
  </si>
  <si>
    <t>Tilburg</t>
  </si>
  <si>
    <t>Bij Anton</t>
  </si>
  <si>
    <t>Kaatsheuvel</t>
  </si>
  <si>
    <t>Den Bosch</t>
  </si>
  <si>
    <t>Stad Parijs</t>
  </si>
  <si>
    <t>Hulten</t>
  </si>
  <si>
    <t>Fletcher</t>
  </si>
  <si>
    <t>Markenesse</t>
  </si>
  <si>
    <t>Sodexo</t>
  </si>
  <si>
    <t>Berchem</t>
  </si>
  <si>
    <t>Dongen</t>
  </si>
  <si>
    <t>Geven eerst prioriteit aan andere verbouwing, Helmo contact houden</t>
  </si>
  <si>
    <t>Cafe Arnhem</t>
  </si>
  <si>
    <t>Eindhoven</t>
  </si>
  <si>
    <t>De Krom</t>
  </si>
  <si>
    <t>Oud Alblas</t>
  </si>
  <si>
    <t>Amsterdam</t>
  </si>
  <si>
    <t>Baarn</t>
  </si>
  <si>
    <t>Tuto Pepe</t>
  </si>
  <si>
    <t>Kartfabrique</t>
  </si>
  <si>
    <t>Utrecht</t>
  </si>
  <si>
    <t>Twee Snoeken</t>
  </si>
  <si>
    <t>Oubaha</t>
  </si>
  <si>
    <t>diversen</t>
  </si>
  <si>
    <t>Volgens mij zijn alle tekening klaar en is nu de zet aan Oubaha ivm aanbestedingen</t>
  </si>
  <si>
    <t>Hulst</t>
  </si>
  <si>
    <t>Zou bekend zijn bij Rob</t>
  </si>
  <si>
    <t xml:space="preserve">Casino Admiraal </t>
  </si>
  <si>
    <t>Manca</t>
  </si>
  <si>
    <t>Ter Spegelt</t>
  </si>
  <si>
    <t>Eersel</t>
  </si>
  <si>
    <t>Meatclub</t>
  </si>
  <si>
    <t>Rotterdam</t>
  </si>
  <si>
    <t>Ouddorp</t>
  </si>
  <si>
    <t>Helmo</t>
  </si>
  <si>
    <t>ROB</t>
  </si>
  <si>
    <t>Maastricht</t>
  </si>
  <si>
    <t xml:space="preserve">Boulevard 5 </t>
  </si>
  <si>
    <t>Zandvoort</t>
  </si>
  <si>
    <t>Voor Beuk gekozen vorig jaar al, wel contact houden ivm koelingen, Helmo mail gestuurd</t>
  </si>
  <si>
    <t>Bootoe/Holy Ravioli</t>
  </si>
  <si>
    <t>NVT</t>
  </si>
  <si>
    <t>Pizza X</t>
  </si>
  <si>
    <t>Recreactiepark de Klepperstee</t>
  </si>
  <si>
    <t>Novaella</t>
  </si>
  <si>
    <t>Gouda</t>
  </si>
  <si>
    <t>Dorhout Mees</t>
  </si>
  <si>
    <t>Biddinghuizen</t>
  </si>
  <si>
    <t>Is een verbouwing, zou eind 2022 plaats moeten vinden, Rob bellen ivm voortgang</t>
  </si>
  <si>
    <t>Oisterwijk</t>
  </si>
  <si>
    <t>Recreatiepark Rakelbos</t>
  </si>
  <si>
    <t>Middelbeers</t>
  </si>
  <si>
    <t>Lima81</t>
  </si>
  <si>
    <t>20 jan helmo gesproken...Klant weet voldoende op dit moment, komt later zelf op terug</t>
  </si>
  <si>
    <t>12-1 Kevin gesproken maar op dit moment is er geen behoefte, hij komt er zelf op terug</t>
  </si>
  <si>
    <t>Gijs Eskes</t>
  </si>
  <si>
    <t xml:space="preserve">Seasons </t>
  </si>
  <si>
    <t>Kan het niet betalen en komt er op terug als hij dat wel kan</t>
  </si>
  <si>
    <t>Indrapura</t>
  </si>
  <si>
    <t>Helmo app gestuurd 20 januari met vraag over voortgang, geen reactie, voorlopig on hold</t>
  </si>
  <si>
    <t>Helmo is er geweest maar klant wil geen zaken meer doen door serviceperikelen</t>
  </si>
  <si>
    <t>Blossem Breda</t>
  </si>
  <si>
    <t>Breda</t>
  </si>
  <si>
    <t>De Wever/Hazelaar</t>
  </si>
  <si>
    <t>Fletcher Rijssen</t>
  </si>
  <si>
    <t>Rijssen</t>
  </si>
  <si>
    <t>Helmo heeft 7 maart contact gehad, ovens en multicooker al bij Rational gekocht, wordt helemaal niets</t>
  </si>
  <si>
    <t>Helmo voicemail ingesproken en mail gestuurd naar Dinesh en Sven, oud project van Duncan</t>
  </si>
  <si>
    <t>Daniel is bezig met de huur van het pand, komt er opterug, wordt wel kleinere keuken met occasions</t>
  </si>
  <si>
    <t xml:space="preserve">Voorlopig focus alleen op cateringsbedrijfje totdat corona overwaait…neemt binnenkort contact op voor nieuwe apparaten </t>
  </si>
  <si>
    <t>Biestse Oevers visvijver</t>
  </si>
  <si>
    <t>Biets Houtakker</t>
  </si>
  <si>
    <t>Helmo 7 maart contact gehad en heeft op dit moment de bestaande spullen hergebruikt…</t>
  </si>
  <si>
    <t>Hebben occasions gekocht, geld was op</t>
  </si>
  <si>
    <t>Project via Bulsink, klant is op zoek naar ander pand, Rob is er ca 14 februrai geweest</t>
  </si>
  <si>
    <t>7-3-2022 ROB</t>
  </si>
  <si>
    <t>HELMO/ROB</t>
  </si>
  <si>
    <t>Verkeerd nummer in systeem, nu gemaild naar Michel en algemeen nummer, ook uitgenodigd voor Josper demo</t>
  </si>
  <si>
    <t>Everything Sweet</t>
  </si>
  <si>
    <t>Rijen</t>
  </si>
  <si>
    <t>Rob zou hier een afspraak mee hebben gemaakt, ik weet niet de status op dit moment</t>
  </si>
  <si>
    <t>Finale offerte ligt er…de klant zit met energieverzwaring wat behoorlijk tijdje kan gaan duren, dus even wachten tot hij meer weet</t>
  </si>
  <si>
    <t>Gouden Laars</t>
  </si>
  <si>
    <t>Sodexo Gent ziekenhuis</t>
  </si>
  <si>
    <t>Gent</t>
  </si>
  <si>
    <t>Fletcher Renesse</t>
  </si>
  <si>
    <t>Renesse</t>
  </si>
  <si>
    <t>Tekening is gemaakt door Helmo, ligt ter beoordeling bij Fletcher</t>
  </si>
  <si>
    <t>Tongelreep</t>
  </si>
  <si>
    <t>Ingeschreven op een aanbesteding door gemeente Eindhoven…(Rob kende Joep van der Meijs van ander project) speelt 2025</t>
  </si>
  <si>
    <t>Sud Oiterwijk</t>
  </si>
  <si>
    <t>Oiserwijk</t>
  </si>
  <si>
    <t xml:space="preserve">Gekozen voor Beuk </t>
  </si>
  <si>
    <t>Helmo/Rob</t>
  </si>
  <si>
    <t>Rob/GC</t>
  </si>
  <si>
    <t xml:space="preserve">Zilvermeeuw </t>
  </si>
  <si>
    <t>Getekend, overgedragen en besteld</t>
  </si>
  <si>
    <t>Offerte ligt bij klant, Helmo en Rob contact houden, niemand anders klant benaderen aub</t>
  </si>
  <si>
    <t>grote verbouwing gaat niet plaatsvinden. Helmo heeft nieuw ontwerp gemaakt en klant komt hier na 3 mei op terug</t>
  </si>
  <si>
    <t>Deze ligt sinds 8 februari bij klant, maar er is geen reactie meer gekomen. Graag afspraak maken bij Fletcher om te kijken wat we mogen doen</t>
  </si>
  <si>
    <t>Rob/Marie/Bram</t>
  </si>
  <si>
    <t>Opdracht is binnen € 80.250,- na kleine aanpassingen</t>
  </si>
  <si>
    <t>26 april per mail akkoord gekregen, Rob graag intern overdragen zodat alles besteld wordt</t>
  </si>
  <si>
    <t>Offerte is door Helmo gemaakt ca 21 april, offerte is doorgestuurd naar klant, graag nabellen aangezien kookeiland aan vervanging toe is</t>
  </si>
  <si>
    <t>Alles ligt bij klant, Sodexo heeft vrijdag 29 april overleg met klant en zal waarschijnlijk erna met akkoord komen</t>
  </si>
  <si>
    <t>Vasisht heeft donderdag 28 april tekeningen klaar, Rob heeft klant gemaild om afspraak te plannen</t>
  </si>
  <si>
    <t>Rob en Helmo hebben hier allebei achteraan gezeten, zover ik weet komt er geen reactie van de klant</t>
  </si>
  <si>
    <t>Klant is akkoord hij stuurt de getekende opdracht € 7.500,-, moet nog steeds gebeuren…</t>
  </si>
  <si>
    <t>Orb heeft aanbod gedaan voor Marana Forni, hopelijk geeft klant deze week of volgende week akkoord</t>
  </si>
  <si>
    <t>Rob is er laatste week van januari geweest, status op 26 april onbekend</t>
  </si>
  <si>
    <t>Situatie nog steeds hetzelfde : klant heeft nog een groot park waar hij horeca doet en moet nu kijken waar hij budget aan gaat uitgeven…tbc</t>
  </si>
  <si>
    <t>Rob is hier geweest en heeft nieuwe tekening gemaakt, aanvraag voor tekening ligt bij Frank van Dongen, meubelwerk bij Houters…</t>
  </si>
  <si>
    <t>Rob heeft vorige week met klant gezeten, status?</t>
  </si>
  <si>
    <t>Viswinkel Pooye</t>
  </si>
  <si>
    <t>Helmo heeft klant schetsvoorstel gedaan, klant komt hier op terug waarna we de prijsopgave gaan maken</t>
  </si>
  <si>
    <t>Egmond aan Zee</t>
  </si>
  <si>
    <t>Helmo heeft van Rob gegevens gehad om tekening te maken…zodra tekening klaar is kan Rob dit communiceren met de klant</t>
  </si>
  <si>
    <t>Helmo/Bram</t>
  </si>
  <si>
    <t>Prospect / Relatie</t>
  </si>
  <si>
    <t>Plaats</t>
  </si>
  <si>
    <t>Bedrag</t>
  </si>
  <si>
    <t>Opmerkingen</t>
  </si>
  <si>
    <t>Telefoon</t>
  </si>
  <si>
    <t>Email</t>
  </si>
  <si>
    <t>Leverdatum</t>
  </si>
  <si>
    <t>1ste 
Contact</t>
  </si>
  <si>
    <t>Contact
persoon</t>
  </si>
  <si>
    <t>Scorings
kans</t>
  </si>
  <si>
    <t>Laatste 
contact</t>
  </si>
  <si>
    <t>Wie
laatste contact</t>
  </si>
  <si>
    <t>Opvolging</t>
  </si>
  <si>
    <t>PROJECTOVERZICHT 2022 LOPEND</t>
  </si>
  <si>
    <t>PROJECTOVERZICHT 2022 ON-HOLD/VERLOREN</t>
  </si>
  <si>
    <t>Waarde lopende projecten</t>
  </si>
  <si>
    <t>Rob offerte doorgenomen, Muliker off. Á 35K, HIG op 70K. Klant stuurt off Muliker naar GC ter inzage. Concept menu binnen 14 dgn</t>
  </si>
  <si>
    <t>Helmo/GC</t>
  </si>
  <si>
    <t>Rob/Bram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</si>
</sst>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€&quot;\ * #,##0.00_ ;_ &quot;€&quot;\ * \-#,##0.00_ ;_ &quot;€&quot;\ * &quot;-&quot;??_ ;_ @_ "/>
    <numFmt numFmtId="164" formatCode="_ &quot;€&quot;\ * #,##0_ ;_ &quot;€&quot;\ * \-#,##0_ ;_ &quot;€&quot;\ * &quot;-&quot;??_ ;_ @_ "/>
  </numFmts>
  <fonts count="11" x14ac:knownFonts="1">
    <font>
      <sz val="11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28"/>
      <color theme="1"/>
      <name val="Oswald Light"/>
    </font>
    <font>
      <sz val="14"/>
      <color theme="1"/>
      <name val="Calibri"/>
      <family val="2"/>
      <scheme val="minor"/>
    </font>
    <font>
      <sz val="22"/>
      <color theme="1"/>
      <name val="Oswald Light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22222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16" fontId="2" fillId="0" borderId="1" xfId="0" applyNumberFormat="1" applyFont="1" applyBorder="1" applyAlignment="1">
      <alignment horizontal="center"/>
    </xf>
    <xf numFmtId="16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6" fontId="4" fillId="0" borderId="1" xfId="0" applyNumberFormat="1" applyFont="1" applyBorder="1" applyAlignment="1">
      <alignment horizontal="center"/>
    </xf>
    <xf numFmtId="0" fontId="4" fillId="0" borderId="0" xfId="0" applyFont="1"/>
    <xf numFmtId="164" fontId="2" fillId="0" borderId="1" xfId="1" applyNumberFormat="1" applyFont="1" applyBorder="1" applyAlignment="1">
      <alignment horizontal="center"/>
    </xf>
    <xf numFmtId="164" fontId="0" fillId="0" borderId="1" xfId="1" applyNumberFormat="1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4" fillId="0" borderId="1" xfId="0" applyFont="1" applyBorder="1"/>
    <xf numFmtId="0" fontId="0" fillId="0" borderId="4" xfId="0" applyBorder="1" applyAlignment="1">
      <alignment horizontal="center"/>
    </xf>
    <xf numFmtId="0" fontId="2" fillId="0" borderId="3" xfId="0" applyFont="1" applyBorder="1" applyAlignment="1">
      <alignment horizontal="center"/>
    </xf>
    <xf numFmtId="164" fontId="4" fillId="0" borderId="1" xfId="1" applyNumberFormat="1" applyFont="1" applyBorder="1" applyAlignment="1">
      <alignment horizontal="center"/>
    </xf>
    <xf numFmtId="9" fontId="4" fillId="0" borderId="1" xfId="0" applyNumberFormat="1" applyFont="1" applyBorder="1" applyAlignment="1">
      <alignment horizontal="center"/>
    </xf>
    <xf numFmtId="17" fontId="2" fillId="0" borderId="1" xfId="0" applyNumberFormat="1" applyFont="1" applyBorder="1" applyAlignment="1">
      <alignment horizontal="center"/>
    </xf>
    <xf numFmtId="9" fontId="2" fillId="0" borderId="1" xfId="0" applyNumberFormat="1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4" fillId="5" borderId="1" xfId="0" applyFont="1" applyFill="1" applyBorder="1"/>
    <xf numFmtId="164" fontId="4" fillId="5" borderId="1" xfId="1" applyNumberFormat="1" applyFont="1" applyFill="1" applyBorder="1" applyAlignment="1">
      <alignment horizontal="center"/>
    </xf>
    <xf numFmtId="9" fontId="4" fillId="5" borderId="1" xfId="0" applyNumberFormat="1" applyFont="1" applyFill="1" applyBorder="1" applyAlignment="1">
      <alignment horizontal="center"/>
    </xf>
    <xf numFmtId="16" fontId="4" fillId="5" borderId="1" xfId="0" applyNumberFormat="1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0" fillId="2" borderId="5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7" fillId="3" borderId="7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14" fontId="8" fillId="0" borderId="9" xfId="0" applyNumberFormat="1" applyFont="1" applyBorder="1" applyAlignment="1">
      <alignment vertical="center"/>
    </xf>
    <xf numFmtId="9" fontId="9" fillId="0" borderId="1" xfId="0" applyNumberFormat="1" applyFont="1" applyBorder="1" applyAlignment="1">
      <alignment horizontal="center" vertical="center"/>
    </xf>
    <xf numFmtId="164" fontId="10" fillId="4" borderId="1" xfId="1" applyNumberFormat="1" applyFont="1" applyFill="1" applyBorder="1" applyAlignment="1">
      <alignment horizontal="center" vertical="center"/>
    </xf>
    <xf numFmtId="164" fontId="10" fillId="5" borderId="1" xfId="0" applyNumberFormat="1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14" fontId="4" fillId="0" borderId="1" xfId="0" applyNumberFormat="1" applyFont="1" applyBorder="1" applyAlignment="1">
      <alignment horizontal="center"/>
    </xf>
    <xf numFmtId="14" fontId="4" fillId="5" borderId="1" xfId="0" applyNumberFormat="1" applyFont="1" applyFill="1" applyBorder="1" applyAlignment="1">
      <alignment horizontal="center"/>
    </xf>
  </cellXfs>
  <cellStyles count="2">
    <cellStyle name="Standaard" xfId="0" builtinId="0"/>
    <cellStyle name="Valuta" xfId="1" builtinId="4"/>
  </cellStyles>
  <dxfs count="1"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22222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76199</xdr:colOff>
      <xdr:row>0</xdr:row>
      <xdr:rowOff>66675</xdr:rowOff>
    </xdr:from>
    <xdr:to>
      <xdr:col>1</xdr:col>
      <xdr:colOff>792967</xdr:colOff>
      <xdr:row>0</xdr:row>
      <xdr:rowOff>876300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B134417B-9A43-4B06-91E5-7E72C6A3E3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199" y="66675"/>
          <a:ext cx="1564493" cy="8096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95249</xdr:colOff>
      <xdr:row>0</xdr:row>
      <xdr:rowOff>66675</xdr:rowOff>
    </xdr:from>
    <xdr:to>
      <xdr:col>1</xdr:col>
      <xdr:colOff>812017</xdr:colOff>
      <xdr:row>0</xdr:row>
      <xdr:rowOff>876300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8430C737-7CB7-49C4-9C2D-367AC732E4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49" y="66675"/>
          <a:ext cx="1564493" cy="809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8"/>
  <sheetViews>
    <sheetView tabSelected="1" workbookViewId="0">
      <selection activeCell="L26" sqref="L26"/>
    </sheetView>
  </sheetViews>
  <sheetFormatPr defaultRowHeight="15" x14ac:dyDescent="0.25"/>
  <cols>
    <col min="1" max="2" width="12.7109375" customWidth="1"/>
    <col min="3" max="5" width="12.7109375" style="2" customWidth="1"/>
    <col min="6" max="7" width="20.7109375" customWidth="1"/>
    <col min="8" max="11" width="10.7109375" style="2" customWidth="1"/>
    <col min="12" max="12" width="12.7109375" style="2" customWidth="1"/>
    <col min="13" max="13" width="118.140625" customWidth="1"/>
    <col min="14" max="14" width="17.5703125" style="2" customWidth="1"/>
  </cols>
  <sheetData>
    <row r="1" spans="1:14" ht="75" customHeight="1" thickBot="1" x14ac:dyDescent="0.3">
      <c r="A1" s="41" t="s">
        <v>141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3">
        <f ca="1">TODAY()</f>
        <v>44685</v>
      </c>
    </row>
    <row r="2" spans="1:14" s="18" customFormat="1" ht="45" customHeight="1" x14ac:dyDescent="0.25">
      <c r="A2" s="28" t="s">
        <v>135</v>
      </c>
      <c r="B2" s="28" t="s">
        <v>136</v>
      </c>
      <c r="C2" s="17" t="s">
        <v>132</v>
      </c>
      <c r="D2" s="17" t="s">
        <v>133</v>
      </c>
      <c r="E2" s="17" t="s">
        <v>134</v>
      </c>
      <c r="F2" s="17" t="s">
        <v>128</v>
      </c>
      <c r="G2" s="17" t="s">
        <v>129</v>
      </c>
      <c r="H2" s="17" t="s">
        <v>130</v>
      </c>
      <c r="I2" s="28" t="s">
        <v>137</v>
      </c>
      <c r="J2" s="28" t="s">
        <v>138</v>
      </c>
      <c r="K2" s="28" t="s">
        <v>139</v>
      </c>
      <c r="L2" s="28" t="s">
        <v>140</v>
      </c>
      <c r="M2" s="17" t="s">
        <v>131</v>
      </c>
      <c r="N2" s="42" t="s">
        <v>140</v>
      </c>
    </row>
    <row r="3" spans="1:14" x14ac:dyDescent="0.25">
      <c r="A3" s="1"/>
      <c r="B3" s="1"/>
      <c r="C3" s="3"/>
      <c r="D3" s="3"/>
      <c r="E3" s="3"/>
      <c r="F3" s="1" t="s">
        <v>1</v>
      </c>
      <c r="G3" s="1" t="s">
        <v>2</v>
      </c>
      <c r="H3" s="16">
        <v>43000</v>
      </c>
      <c r="I3" s="8">
        <v>0.5</v>
      </c>
      <c r="J3" s="10">
        <v>44677</v>
      </c>
      <c r="K3" s="10"/>
      <c r="L3" s="47"/>
      <c r="M3" s="1" t="s">
        <v>90</v>
      </c>
      <c r="N3" s="22" t="s">
        <v>146</v>
      </c>
    </row>
    <row r="4" spans="1:14" x14ac:dyDescent="0.25">
      <c r="A4" s="1"/>
      <c r="B4" s="1"/>
      <c r="C4" s="3"/>
      <c r="D4" s="3"/>
      <c r="E4" s="3"/>
      <c r="F4" s="1" t="s">
        <v>9</v>
      </c>
      <c r="G4" s="1" t="s">
        <v>10</v>
      </c>
      <c r="H4" s="16">
        <v>14999</v>
      </c>
      <c r="I4" s="8">
        <v>1</v>
      </c>
      <c r="J4" s="10">
        <v>44677</v>
      </c>
      <c r="K4" s="10"/>
      <c r="L4" s="47"/>
      <c r="M4" s="1" t="s">
        <v>107</v>
      </c>
      <c r="N4" s="19" t="s">
        <v>103</v>
      </c>
    </row>
    <row r="5" spans="1:14" x14ac:dyDescent="0.25">
      <c r="A5" s="1"/>
      <c r="B5" s="1"/>
      <c r="C5" s="3"/>
      <c r="D5" s="3"/>
      <c r="E5" s="3"/>
      <c r="F5" s="1" t="s">
        <v>14</v>
      </c>
      <c r="G5" s="1" t="s">
        <v>15</v>
      </c>
      <c r="H5" s="16">
        <v>100000</v>
      </c>
      <c r="I5" s="8">
        <v>0.75</v>
      </c>
      <c r="J5" s="10">
        <v>44677</v>
      </c>
      <c r="K5" s="10"/>
      <c r="L5" s="47"/>
      <c r="M5" s="1" t="s">
        <v>108</v>
      </c>
      <c r="N5" s="19" t="s">
        <v>145</v>
      </c>
    </row>
    <row r="6" spans="1:14" x14ac:dyDescent="0.25">
      <c r="A6" s="1"/>
      <c r="B6" s="1"/>
      <c r="C6" s="3"/>
      <c r="D6" s="3"/>
      <c r="E6" s="3"/>
      <c r="F6" s="1" t="s">
        <v>16</v>
      </c>
      <c r="G6" s="1" t="s">
        <v>17</v>
      </c>
      <c r="H6" s="16">
        <v>190000</v>
      </c>
      <c r="I6" s="8">
        <v>0.5</v>
      </c>
      <c r="J6" s="10">
        <v>44677</v>
      </c>
      <c r="K6" s="10"/>
      <c r="L6" s="47"/>
      <c r="M6" s="1" t="s">
        <v>109</v>
      </c>
      <c r="N6" s="19" t="s">
        <v>110</v>
      </c>
    </row>
    <row r="7" spans="1:14" x14ac:dyDescent="0.25">
      <c r="A7" s="1"/>
      <c r="B7" s="1"/>
      <c r="C7" s="3"/>
      <c r="D7" s="3"/>
      <c r="E7" s="3"/>
      <c r="F7" s="1" t="s">
        <v>74</v>
      </c>
      <c r="G7" s="1" t="s">
        <v>75</v>
      </c>
      <c r="H7" s="16">
        <v>33000</v>
      </c>
      <c r="I7" s="8">
        <v>0.25</v>
      </c>
      <c r="J7" s="10">
        <v>44677</v>
      </c>
      <c r="K7" s="10"/>
      <c r="L7" s="47"/>
      <c r="M7" s="1" t="s">
        <v>113</v>
      </c>
      <c r="N7" s="19" t="s">
        <v>110</v>
      </c>
    </row>
    <row r="8" spans="1:14" x14ac:dyDescent="0.25">
      <c r="A8" s="1"/>
      <c r="B8" s="1"/>
      <c r="C8" s="3"/>
      <c r="D8" s="3"/>
      <c r="E8" s="3"/>
      <c r="F8" s="1" t="s">
        <v>95</v>
      </c>
      <c r="G8" s="1" t="s">
        <v>96</v>
      </c>
      <c r="H8" s="16">
        <v>190000</v>
      </c>
      <c r="I8" s="8">
        <v>0.5</v>
      </c>
      <c r="J8" s="10">
        <v>44677</v>
      </c>
      <c r="K8" s="10"/>
      <c r="L8" s="47"/>
      <c r="M8" s="1" t="s">
        <v>97</v>
      </c>
      <c r="N8" s="11"/>
    </row>
    <row r="9" spans="1:14" x14ac:dyDescent="0.25">
      <c r="A9" s="1"/>
      <c r="B9" s="1"/>
      <c r="C9" s="3"/>
      <c r="D9" s="3"/>
      <c r="E9" s="3"/>
      <c r="F9" s="1" t="s">
        <v>18</v>
      </c>
      <c r="G9" s="1" t="s">
        <v>19</v>
      </c>
      <c r="H9" s="16">
        <v>135000</v>
      </c>
      <c r="I9" s="8">
        <v>0.75</v>
      </c>
      <c r="J9" s="10">
        <v>44677</v>
      </c>
      <c r="K9" s="10"/>
      <c r="L9" s="47"/>
      <c r="M9" s="1" t="s">
        <v>114</v>
      </c>
      <c r="N9" s="22" t="s">
        <v>146</v>
      </c>
    </row>
    <row r="10" spans="1:14" x14ac:dyDescent="0.25">
      <c r="A10" s="1"/>
      <c r="B10" s="1"/>
      <c r="C10" s="3"/>
      <c r="D10" s="3"/>
      <c r="E10" s="3"/>
      <c r="F10" s="1" t="s">
        <v>93</v>
      </c>
      <c r="G10" s="1" t="s">
        <v>94</v>
      </c>
      <c r="H10" s="16">
        <v>120000</v>
      </c>
      <c r="I10" s="8">
        <v>0.5</v>
      </c>
      <c r="J10" s="10">
        <v>44677</v>
      </c>
      <c r="K10" s="10"/>
      <c r="L10" s="47"/>
      <c r="M10" s="1" t="s">
        <v>115</v>
      </c>
      <c r="N10" s="22" t="s">
        <v>146</v>
      </c>
    </row>
    <row r="11" spans="1:14" x14ac:dyDescent="0.25">
      <c r="A11" s="1"/>
      <c r="B11" s="1"/>
      <c r="C11" s="3"/>
      <c r="D11" s="3"/>
      <c r="E11" s="3"/>
      <c r="F11" s="1" t="s">
        <v>22</v>
      </c>
      <c r="G11" s="1" t="s">
        <v>4</v>
      </c>
      <c r="H11" s="16">
        <v>28000</v>
      </c>
      <c r="I11" s="8">
        <v>0.25</v>
      </c>
      <c r="J11" s="10">
        <v>44677</v>
      </c>
      <c r="K11" s="10"/>
      <c r="L11" s="47"/>
      <c r="M11" s="1" t="s">
        <v>116</v>
      </c>
      <c r="N11" s="11" t="s">
        <v>104</v>
      </c>
    </row>
    <row r="12" spans="1:14" s="14" customFormat="1" x14ac:dyDescent="0.25">
      <c r="A12" s="21"/>
      <c r="B12" s="21"/>
      <c r="C12" s="21"/>
      <c r="D12" s="21"/>
      <c r="E12" s="21"/>
      <c r="F12" s="21" t="s">
        <v>24</v>
      </c>
      <c r="G12" s="21" t="s">
        <v>25</v>
      </c>
      <c r="H12" s="24" t="s">
        <v>0</v>
      </c>
      <c r="I12" s="25">
        <v>1</v>
      </c>
      <c r="J12" s="13">
        <v>44677</v>
      </c>
      <c r="K12" s="13"/>
      <c r="L12" s="48"/>
      <c r="M12" s="21" t="s">
        <v>117</v>
      </c>
      <c r="N12" s="11" t="s">
        <v>127</v>
      </c>
    </row>
    <row r="13" spans="1:14" x14ac:dyDescent="0.25">
      <c r="A13" s="1"/>
      <c r="B13" s="1"/>
      <c r="C13" s="3"/>
      <c r="D13" s="3"/>
      <c r="E13" s="3"/>
      <c r="F13" s="1" t="s">
        <v>28</v>
      </c>
      <c r="G13" s="1" t="s">
        <v>27</v>
      </c>
      <c r="H13" s="16">
        <v>40000</v>
      </c>
      <c r="I13" s="8">
        <v>0.5</v>
      </c>
      <c r="J13" s="10">
        <v>44677</v>
      </c>
      <c r="K13" s="10"/>
      <c r="L13" s="47"/>
      <c r="M13" s="1" t="s">
        <v>118</v>
      </c>
      <c r="N13" s="22" t="s">
        <v>146</v>
      </c>
    </row>
    <row r="14" spans="1:14" x14ac:dyDescent="0.25">
      <c r="A14" s="1"/>
      <c r="B14" s="1"/>
      <c r="C14" s="3"/>
      <c r="D14" s="3"/>
      <c r="E14" s="3"/>
      <c r="F14" s="1" t="s">
        <v>39</v>
      </c>
      <c r="G14" s="1" t="s">
        <v>40</v>
      </c>
      <c r="H14" s="16">
        <v>120000</v>
      </c>
      <c r="I14" s="8">
        <v>0.5</v>
      </c>
      <c r="J14" s="10">
        <v>44677</v>
      </c>
      <c r="K14" s="10"/>
      <c r="L14" s="47"/>
      <c r="M14" s="1" t="s">
        <v>119</v>
      </c>
      <c r="N14" s="11" t="s">
        <v>104</v>
      </c>
    </row>
    <row r="15" spans="1:14" x14ac:dyDescent="0.25">
      <c r="A15" s="1"/>
      <c r="B15" s="1"/>
      <c r="C15" s="3"/>
      <c r="D15" s="3"/>
      <c r="E15" s="3"/>
      <c r="F15" s="1" t="s">
        <v>60</v>
      </c>
      <c r="G15" s="1" t="s">
        <v>61</v>
      </c>
      <c r="H15" s="16">
        <v>30000</v>
      </c>
      <c r="I15" s="8">
        <v>0.5</v>
      </c>
      <c r="J15" s="10">
        <v>44677</v>
      </c>
      <c r="K15" s="10"/>
      <c r="L15" s="47"/>
      <c r="M15" s="1" t="s">
        <v>120</v>
      </c>
      <c r="N15" s="19" t="s">
        <v>145</v>
      </c>
    </row>
    <row r="16" spans="1:14" x14ac:dyDescent="0.25">
      <c r="A16" s="1"/>
      <c r="B16" s="1"/>
      <c r="C16" s="3"/>
      <c r="D16" s="3"/>
      <c r="E16" s="3"/>
      <c r="F16" s="1" t="s">
        <v>66</v>
      </c>
      <c r="G16" s="1" t="s">
        <v>59</v>
      </c>
      <c r="H16" s="16">
        <v>50000</v>
      </c>
      <c r="I16" s="8">
        <v>0.35</v>
      </c>
      <c r="J16" s="10">
        <v>44677</v>
      </c>
      <c r="K16" s="10"/>
      <c r="L16" s="47"/>
      <c r="M16" s="1" t="s">
        <v>91</v>
      </c>
      <c r="N16" s="19" t="s">
        <v>145</v>
      </c>
    </row>
    <row r="17" spans="1:14" x14ac:dyDescent="0.25">
      <c r="A17" s="1"/>
      <c r="B17" s="1"/>
      <c r="C17" s="3"/>
      <c r="D17" s="3"/>
      <c r="E17" s="3"/>
      <c r="F17" s="1" t="s">
        <v>73</v>
      </c>
      <c r="G17" s="1" t="s">
        <v>10</v>
      </c>
      <c r="H17" s="16">
        <v>80000</v>
      </c>
      <c r="I17" s="8">
        <v>0.5</v>
      </c>
      <c r="J17" s="10">
        <v>44677</v>
      </c>
      <c r="K17" s="10"/>
      <c r="L17" s="47"/>
      <c r="M17" s="1" t="s">
        <v>121</v>
      </c>
      <c r="N17" s="11" t="s">
        <v>104</v>
      </c>
    </row>
    <row r="18" spans="1:14" x14ac:dyDescent="0.25">
      <c r="A18" s="1"/>
      <c r="B18" s="1"/>
      <c r="C18" s="3"/>
      <c r="D18" s="3"/>
      <c r="E18" s="3"/>
      <c r="F18" s="1" t="s">
        <v>88</v>
      </c>
      <c r="G18" s="1" t="s">
        <v>89</v>
      </c>
      <c r="H18" s="16">
        <v>45000</v>
      </c>
      <c r="I18" s="8">
        <v>0.5</v>
      </c>
      <c r="J18" s="10">
        <v>44685</v>
      </c>
      <c r="K18" s="10" t="s">
        <v>104</v>
      </c>
      <c r="L18" s="47">
        <v>44699</v>
      </c>
      <c r="M18" s="1" t="s">
        <v>144</v>
      </c>
      <c r="N18" s="11" t="s">
        <v>104</v>
      </c>
    </row>
    <row r="19" spans="1:14" x14ac:dyDescent="0.25">
      <c r="A19" s="1"/>
      <c r="B19" s="1"/>
      <c r="C19" s="3"/>
      <c r="D19" s="3"/>
      <c r="E19" s="3"/>
      <c r="F19" s="1" t="s">
        <v>92</v>
      </c>
      <c r="G19" s="1" t="s">
        <v>6</v>
      </c>
      <c r="H19" s="16">
        <v>40000</v>
      </c>
      <c r="I19" s="8">
        <v>0.35</v>
      </c>
      <c r="J19" s="10">
        <v>44677</v>
      </c>
      <c r="K19" s="10"/>
      <c r="L19" s="47"/>
      <c r="M19" s="1" t="s">
        <v>122</v>
      </c>
      <c r="N19" s="11" t="s">
        <v>104</v>
      </c>
    </row>
    <row r="20" spans="1:14" x14ac:dyDescent="0.25">
      <c r="A20" s="1"/>
      <c r="B20" s="1"/>
      <c r="C20" s="3"/>
      <c r="D20" s="3"/>
      <c r="E20" s="3"/>
      <c r="F20" s="1" t="s">
        <v>123</v>
      </c>
      <c r="G20" s="1" t="s">
        <v>2</v>
      </c>
      <c r="H20" s="16">
        <v>35000</v>
      </c>
      <c r="I20" s="8">
        <v>0.5</v>
      </c>
      <c r="J20" s="10">
        <v>44677</v>
      </c>
      <c r="K20" s="10"/>
      <c r="L20" s="47"/>
      <c r="M20" s="1" t="s">
        <v>124</v>
      </c>
      <c r="N20" s="11" t="s">
        <v>127</v>
      </c>
    </row>
    <row r="21" spans="1:14" x14ac:dyDescent="0.25">
      <c r="A21" s="1"/>
      <c r="B21" s="1"/>
      <c r="C21" s="3"/>
      <c r="D21" s="3"/>
      <c r="E21" s="3"/>
      <c r="F21" s="1" t="s">
        <v>98</v>
      </c>
      <c r="G21" s="1" t="s">
        <v>23</v>
      </c>
      <c r="H21" s="16">
        <v>99000</v>
      </c>
      <c r="I21" s="8">
        <v>0.25</v>
      </c>
      <c r="J21" s="10">
        <v>44677</v>
      </c>
      <c r="K21" s="10"/>
      <c r="L21" s="47"/>
      <c r="M21" s="1" t="s">
        <v>99</v>
      </c>
      <c r="N21" s="11" t="s">
        <v>104</v>
      </c>
    </row>
    <row r="22" spans="1:14" x14ac:dyDescent="0.25">
      <c r="A22" s="1"/>
      <c r="B22" s="1"/>
      <c r="C22" s="3"/>
      <c r="D22" s="3"/>
      <c r="E22" s="3"/>
      <c r="F22" s="1" t="s">
        <v>105</v>
      </c>
      <c r="G22" s="1" t="s">
        <v>125</v>
      </c>
      <c r="H22" s="16">
        <v>75000</v>
      </c>
      <c r="I22" s="8">
        <v>0.25</v>
      </c>
      <c r="J22" s="10">
        <v>44677</v>
      </c>
      <c r="K22" s="10"/>
      <c r="L22" s="47"/>
      <c r="M22" s="1" t="s">
        <v>126</v>
      </c>
      <c r="N22" s="11" t="s">
        <v>103</v>
      </c>
    </row>
    <row r="23" spans="1:14" s="4" customFormat="1" x14ac:dyDescent="0.25">
      <c r="A23" s="29"/>
      <c r="B23" s="29"/>
      <c r="C23" s="29"/>
      <c r="D23" s="29"/>
      <c r="E23" s="29"/>
      <c r="F23" s="29" t="s">
        <v>65</v>
      </c>
      <c r="G23" s="29" t="s">
        <v>20</v>
      </c>
      <c r="H23" s="30">
        <v>80250</v>
      </c>
      <c r="I23" s="31">
        <v>1</v>
      </c>
      <c r="J23" s="32">
        <v>44677</v>
      </c>
      <c r="K23" s="32"/>
      <c r="L23" s="49">
        <v>44926</v>
      </c>
      <c r="M23" s="29" t="s">
        <v>111</v>
      </c>
      <c r="N23" s="33" t="s">
        <v>127</v>
      </c>
    </row>
    <row r="24" spans="1:14" s="4" customFormat="1" x14ac:dyDescent="0.25">
      <c r="A24" s="29"/>
      <c r="B24" s="29"/>
      <c r="C24" s="29"/>
      <c r="D24" s="29"/>
      <c r="E24" s="29"/>
      <c r="F24" s="29" t="s">
        <v>7</v>
      </c>
      <c r="G24" s="29" t="s">
        <v>8</v>
      </c>
      <c r="H24" s="30">
        <v>149000</v>
      </c>
      <c r="I24" s="31">
        <v>1</v>
      </c>
      <c r="J24" s="32">
        <v>44677</v>
      </c>
      <c r="K24" s="32"/>
      <c r="L24" s="49">
        <v>44926</v>
      </c>
      <c r="M24" s="29" t="s">
        <v>106</v>
      </c>
      <c r="N24" s="34" t="s">
        <v>104</v>
      </c>
    </row>
    <row r="25" spans="1:14" s="4" customFormat="1" x14ac:dyDescent="0.25">
      <c r="A25" s="29"/>
      <c r="B25" s="29"/>
      <c r="C25" s="29"/>
      <c r="D25" s="29"/>
      <c r="E25" s="29"/>
      <c r="F25" s="29" t="s">
        <v>71</v>
      </c>
      <c r="G25" s="29" t="s">
        <v>72</v>
      </c>
      <c r="H25" s="30">
        <v>64000</v>
      </c>
      <c r="I25" s="31">
        <v>0.75</v>
      </c>
      <c r="J25" s="32">
        <v>44677</v>
      </c>
      <c r="K25" s="32"/>
      <c r="L25" s="49">
        <v>44926</v>
      </c>
      <c r="M25" s="29" t="s">
        <v>112</v>
      </c>
      <c r="N25" s="33" t="s">
        <v>146</v>
      </c>
    </row>
    <row r="26" spans="1:14" x14ac:dyDescent="0.25">
      <c r="A26" s="1"/>
      <c r="B26" s="1"/>
      <c r="C26" s="3"/>
      <c r="D26" s="3"/>
      <c r="E26" s="3"/>
      <c r="F26" s="1"/>
      <c r="G26" s="1"/>
      <c r="H26" s="16"/>
      <c r="I26" s="3"/>
      <c r="J26" s="3"/>
      <c r="K26" s="3"/>
      <c r="L26" s="47"/>
      <c r="M26" s="1"/>
      <c r="N26" s="11"/>
    </row>
    <row r="27" spans="1:14" ht="24.95" customHeight="1" x14ac:dyDescent="0.25">
      <c r="A27" s="1"/>
      <c r="B27" s="1"/>
      <c r="C27" s="3"/>
      <c r="D27" s="3"/>
      <c r="E27" s="3"/>
      <c r="F27" s="39" t="s">
        <v>143</v>
      </c>
      <c r="G27" s="40"/>
      <c r="H27" s="45">
        <f>SUM(H3:H26)</f>
        <v>1761249</v>
      </c>
      <c r="I27" s="44">
        <f>SUM(I3:I26)/23</f>
        <v>0.56304347826086953</v>
      </c>
      <c r="J27" s="46">
        <f>H27*I27</f>
        <v>991659.76304347825</v>
      </c>
      <c r="K27" s="3"/>
      <c r="L27" s="3"/>
      <c r="M27" s="1"/>
      <c r="N27" s="11"/>
    </row>
    <row r="28" spans="1:14" x14ac:dyDescent="0.25">
      <c r="A28" s="36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8"/>
    </row>
  </sheetData>
  <autoFilter ref="A2:N2" xr:uid="{00000000-0001-0000-0000-000000000000}"/>
  <mergeCells count="3">
    <mergeCell ref="A28:N28"/>
    <mergeCell ref="F27:G27"/>
    <mergeCell ref="A1:M1"/>
  </mergeCells>
  <conditionalFormatting sqref="L3:L25">
    <cfRule type="cellIs" dxfId="0" priority="1" operator="lessThan">
      <formula>$N$1</formula>
    </cfRule>
  </conditionalFormatting>
  <pageMargins left="0.70866141732283472" right="0.70866141732283472" top="0.74803149606299213" bottom="0.74803149606299213" header="0.31496062992125984" footer="0.31496062992125984"/>
  <pageSetup paperSize="8" scale="90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00C48-9FC7-4958-ABB0-47ABEF50863A}">
  <dimension ref="A1:N24"/>
  <sheetViews>
    <sheetView topLeftCell="D1" workbookViewId="0">
      <selection activeCell="A2" sqref="A2:N2"/>
    </sheetView>
  </sheetViews>
  <sheetFormatPr defaultRowHeight="15" x14ac:dyDescent="0.25"/>
  <cols>
    <col min="1" max="2" width="12.7109375" customWidth="1"/>
    <col min="3" max="5" width="12.7109375" style="2" customWidth="1"/>
    <col min="6" max="7" width="20.7109375" customWidth="1"/>
    <col min="8" max="12" width="10.7109375" style="2" customWidth="1"/>
    <col min="13" max="13" width="120.42578125" bestFit="1" customWidth="1"/>
    <col min="14" max="14" width="17.5703125" style="2" customWidth="1"/>
  </cols>
  <sheetData>
    <row r="1" spans="1:14" ht="75" customHeight="1" x14ac:dyDescent="0.25">
      <c r="A1" s="35" t="s">
        <v>142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</row>
    <row r="2" spans="1:14" s="18" customFormat="1" ht="45" customHeight="1" x14ac:dyDescent="0.25">
      <c r="A2" s="28" t="s">
        <v>135</v>
      </c>
      <c r="B2" s="28" t="s">
        <v>136</v>
      </c>
      <c r="C2" s="17" t="s">
        <v>132</v>
      </c>
      <c r="D2" s="17" t="s">
        <v>133</v>
      </c>
      <c r="E2" s="17" t="s">
        <v>134</v>
      </c>
      <c r="F2" s="17" t="s">
        <v>128</v>
      </c>
      <c r="G2" s="17" t="s">
        <v>129</v>
      </c>
      <c r="H2" s="17" t="s">
        <v>130</v>
      </c>
      <c r="I2" s="28" t="s">
        <v>137</v>
      </c>
      <c r="J2" s="28" t="s">
        <v>138</v>
      </c>
      <c r="K2" s="28" t="s">
        <v>139</v>
      </c>
      <c r="L2" s="28"/>
      <c r="M2" s="17" t="s">
        <v>131</v>
      </c>
      <c r="N2" s="17" t="s">
        <v>140</v>
      </c>
    </row>
    <row r="3" spans="1:14" s="5" customFormat="1" x14ac:dyDescent="0.25">
      <c r="A3" s="6"/>
      <c r="B3" s="6"/>
      <c r="C3" s="6"/>
      <c r="D3" s="6"/>
      <c r="E3" s="6"/>
      <c r="F3" s="6" t="s">
        <v>3</v>
      </c>
      <c r="G3" s="6" t="s">
        <v>4</v>
      </c>
      <c r="H3" s="7" t="s">
        <v>0</v>
      </c>
      <c r="I3" s="7">
        <v>0</v>
      </c>
      <c r="J3" s="9">
        <v>44627</v>
      </c>
      <c r="K3" s="9"/>
      <c r="L3" s="9"/>
      <c r="M3" s="6" t="s">
        <v>83</v>
      </c>
      <c r="N3" s="23" t="s">
        <v>44</v>
      </c>
    </row>
    <row r="4" spans="1:14" s="5" customFormat="1" x14ac:dyDescent="0.25">
      <c r="A4" s="6"/>
      <c r="B4" s="6"/>
      <c r="C4" s="6"/>
      <c r="D4" s="6"/>
      <c r="E4" s="6"/>
      <c r="F4" s="6" t="s">
        <v>5</v>
      </c>
      <c r="G4" s="6" t="s">
        <v>6</v>
      </c>
      <c r="H4" s="15">
        <v>12549</v>
      </c>
      <c r="I4" s="7"/>
      <c r="J4" s="12">
        <v>44542</v>
      </c>
      <c r="K4" s="12"/>
      <c r="L4" s="12"/>
      <c r="M4" s="6" t="s">
        <v>21</v>
      </c>
      <c r="N4" s="23" t="s">
        <v>44</v>
      </c>
    </row>
    <row r="5" spans="1:14" s="5" customFormat="1" x14ac:dyDescent="0.25">
      <c r="A5" s="6"/>
      <c r="B5" s="6"/>
      <c r="C5" s="6"/>
      <c r="D5" s="6"/>
      <c r="E5" s="6"/>
      <c r="F5" s="6" t="s">
        <v>11</v>
      </c>
      <c r="G5" s="6" t="s">
        <v>12</v>
      </c>
      <c r="H5" s="15">
        <v>26660</v>
      </c>
      <c r="I5" s="7"/>
      <c r="J5" s="9">
        <v>44602</v>
      </c>
      <c r="K5" s="9"/>
      <c r="L5" s="9"/>
      <c r="M5" s="6" t="s">
        <v>67</v>
      </c>
      <c r="N5" s="23" t="s">
        <v>44</v>
      </c>
    </row>
    <row r="6" spans="1:14" s="5" customFormat="1" x14ac:dyDescent="0.25">
      <c r="A6" s="6"/>
      <c r="B6" s="6"/>
      <c r="C6" s="6"/>
      <c r="D6" s="6"/>
      <c r="E6" s="6"/>
      <c r="F6" s="6" t="s">
        <v>29</v>
      </c>
      <c r="G6" s="6" t="s">
        <v>30</v>
      </c>
      <c r="H6" s="15">
        <v>50000</v>
      </c>
      <c r="I6" s="7"/>
      <c r="J6" s="26">
        <v>44531</v>
      </c>
      <c r="K6" s="26"/>
      <c r="L6" s="26"/>
      <c r="M6" s="6" t="s">
        <v>63</v>
      </c>
      <c r="N6" s="20" t="s">
        <v>44</v>
      </c>
    </row>
    <row r="7" spans="1:14" s="5" customFormat="1" x14ac:dyDescent="0.25">
      <c r="A7" s="6"/>
      <c r="B7" s="6"/>
      <c r="C7" s="6"/>
      <c r="D7" s="6"/>
      <c r="E7" s="6"/>
      <c r="F7" s="6" t="s">
        <v>31</v>
      </c>
      <c r="G7" s="6" t="s">
        <v>13</v>
      </c>
      <c r="H7" s="15">
        <v>200000</v>
      </c>
      <c r="I7" s="7"/>
      <c r="J7" s="7" t="s">
        <v>86</v>
      </c>
      <c r="K7" s="7"/>
      <c r="L7" s="7"/>
      <c r="M7" s="6" t="s">
        <v>69</v>
      </c>
      <c r="N7" s="20" t="s">
        <v>44</v>
      </c>
    </row>
    <row r="8" spans="1:14" s="5" customFormat="1" x14ac:dyDescent="0.25">
      <c r="A8" s="6"/>
      <c r="B8" s="6"/>
      <c r="C8" s="6"/>
      <c r="D8" s="6"/>
      <c r="E8" s="6"/>
      <c r="F8" s="6" t="s">
        <v>32</v>
      </c>
      <c r="G8" s="6" t="s">
        <v>33</v>
      </c>
      <c r="H8" s="15"/>
      <c r="I8" s="7"/>
      <c r="J8" s="7" t="s">
        <v>45</v>
      </c>
      <c r="K8" s="7"/>
      <c r="L8" s="7"/>
      <c r="M8" s="6" t="s">
        <v>34</v>
      </c>
      <c r="N8" s="20" t="s">
        <v>45</v>
      </c>
    </row>
    <row r="9" spans="1:14" s="5" customFormat="1" x14ac:dyDescent="0.25">
      <c r="A9" s="6"/>
      <c r="B9" s="6"/>
      <c r="C9" s="6"/>
      <c r="D9" s="6"/>
      <c r="E9" s="6"/>
      <c r="F9" s="6" t="s">
        <v>37</v>
      </c>
      <c r="G9" s="6" t="s">
        <v>35</v>
      </c>
      <c r="H9" s="15">
        <v>15000</v>
      </c>
      <c r="I9" s="7"/>
      <c r="J9" s="7" t="s">
        <v>45</v>
      </c>
      <c r="K9" s="7"/>
      <c r="L9" s="7"/>
      <c r="M9" s="6" t="s">
        <v>36</v>
      </c>
      <c r="N9" s="20" t="s">
        <v>45</v>
      </c>
    </row>
    <row r="10" spans="1:14" s="5" customFormat="1" x14ac:dyDescent="0.25">
      <c r="A10" s="6"/>
      <c r="B10" s="6"/>
      <c r="C10" s="6"/>
      <c r="D10" s="6"/>
      <c r="E10" s="6"/>
      <c r="F10" s="6" t="s">
        <v>38</v>
      </c>
      <c r="G10" s="6" t="s">
        <v>23</v>
      </c>
      <c r="H10" s="15">
        <v>50000</v>
      </c>
      <c r="I10" s="7"/>
      <c r="J10" s="9" t="s">
        <v>85</v>
      </c>
      <c r="K10" s="9"/>
      <c r="L10" s="9"/>
      <c r="M10" s="6" t="s">
        <v>84</v>
      </c>
      <c r="N10" s="20" t="s">
        <v>45</v>
      </c>
    </row>
    <row r="11" spans="1:14" s="5" customFormat="1" x14ac:dyDescent="0.25">
      <c r="A11" s="6"/>
      <c r="B11" s="6"/>
      <c r="C11" s="6"/>
      <c r="D11" s="6"/>
      <c r="E11" s="6"/>
      <c r="F11" s="6" t="s">
        <v>41</v>
      </c>
      <c r="G11" s="6" t="s">
        <v>42</v>
      </c>
      <c r="H11" s="15">
        <v>23300</v>
      </c>
      <c r="I11" s="7"/>
      <c r="J11" s="9">
        <v>44627</v>
      </c>
      <c r="K11" s="9"/>
      <c r="L11" s="9"/>
      <c r="M11" s="6" t="s">
        <v>87</v>
      </c>
      <c r="N11" s="20" t="s">
        <v>44</v>
      </c>
    </row>
    <row r="12" spans="1:14" s="5" customFormat="1" x14ac:dyDescent="0.25">
      <c r="A12" s="6"/>
      <c r="B12" s="6"/>
      <c r="C12" s="6"/>
      <c r="D12" s="6"/>
      <c r="E12" s="6"/>
      <c r="F12" s="6" t="s">
        <v>62</v>
      </c>
      <c r="G12" s="6" t="s">
        <v>46</v>
      </c>
      <c r="H12" s="15" t="s">
        <v>0</v>
      </c>
      <c r="I12" s="7">
        <v>0</v>
      </c>
      <c r="J12" s="7" t="s">
        <v>51</v>
      </c>
      <c r="K12" s="7"/>
      <c r="L12" s="7"/>
      <c r="M12" s="6" t="s">
        <v>70</v>
      </c>
      <c r="N12" s="20" t="s">
        <v>44</v>
      </c>
    </row>
    <row r="13" spans="1:14" s="5" customFormat="1" x14ac:dyDescent="0.25">
      <c r="A13" s="6"/>
      <c r="B13" s="6"/>
      <c r="C13" s="6"/>
      <c r="D13" s="6"/>
      <c r="E13" s="6"/>
      <c r="F13" s="6" t="s">
        <v>47</v>
      </c>
      <c r="G13" s="6" t="s">
        <v>48</v>
      </c>
      <c r="H13" s="15" t="s">
        <v>0</v>
      </c>
      <c r="I13" s="7">
        <v>0</v>
      </c>
      <c r="J13" s="7" t="s">
        <v>51</v>
      </c>
      <c r="K13" s="7"/>
      <c r="L13" s="7"/>
      <c r="M13" s="6" t="s">
        <v>49</v>
      </c>
      <c r="N13" s="20" t="s">
        <v>51</v>
      </c>
    </row>
    <row r="14" spans="1:14" s="5" customFormat="1" x14ac:dyDescent="0.25">
      <c r="A14" s="6"/>
      <c r="B14" s="6"/>
      <c r="C14" s="6"/>
      <c r="D14" s="6"/>
      <c r="E14" s="6"/>
      <c r="F14" s="6" t="s">
        <v>50</v>
      </c>
      <c r="G14" s="6" t="s">
        <v>26</v>
      </c>
      <c r="H14" s="15">
        <v>40000</v>
      </c>
      <c r="I14" s="7"/>
      <c r="J14" s="7" t="s">
        <v>51</v>
      </c>
      <c r="K14" s="7"/>
      <c r="L14" s="7"/>
      <c r="M14" s="6" t="s">
        <v>64</v>
      </c>
      <c r="N14" s="20" t="s">
        <v>44</v>
      </c>
    </row>
    <row r="15" spans="1:14" s="5" customFormat="1" x14ac:dyDescent="0.25">
      <c r="A15" s="6"/>
      <c r="B15" s="6"/>
      <c r="C15" s="6"/>
      <c r="D15" s="6"/>
      <c r="E15" s="6"/>
      <c r="F15" s="6" t="s">
        <v>52</v>
      </c>
      <c r="G15" s="6" t="s">
        <v>26</v>
      </c>
      <c r="H15" s="15" t="s">
        <v>0</v>
      </c>
      <c r="I15" s="7">
        <v>0</v>
      </c>
      <c r="J15" s="9">
        <v>44627</v>
      </c>
      <c r="K15" s="9"/>
      <c r="L15" s="9"/>
      <c r="M15" s="6" t="s">
        <v>79</v>
      </c>
      <c r="N15" s="20" t="s">
        <v>44</v>
      </c>
    </row>
    <row r="16" spans="1:14" s="5" customFormat="1" x14ac:dyDescent="0.25">
      <c r="A16" s="6"/>
      <c r="B16" s="6"/>
      <c r="C16" s="6"/>
      <c r="D16" s="6"/>
      <c r="E16" s="6"/>
      <c r="F16" s="6" t="s">
        <v>53</v>
      </c>
      <c r="G16" s="6" t="s">
        <v>43</v>
      </c>
      <c r="H16" s="15">
        <v>99000</v>
      </c>
      <c r="I16" s="7"/>
      <c r="J16" s="7" t="s">
        <v>45</v>
      </c>
      <c r="K16" s="7"/>
      <c r="L16" s="7"/>
      <c r="M16" s="6" t="s">
        <v>58</v>
      </c>
      <c r="N16" s="20" t="s">
        <v>45</v>
      </c>
    </row>
    <row r="17" spans="1:14" s="5" customFormat="1" x14ac:dyDescent="0.25">
      <c r="A17" s="6"/>
      <c r="B17" s="6"/>
      <c r="C17" s="6"/>
      <c r="D17" s="6"/>
      <c r="E17" s="6"/>
      <c r="F17" s="6" t="s">
        <v>54</v>
      </c>
      <c r="G17" s="6" t="s">
        <v>55</v>
      </c>
      <c r="H17" s="15">
        <v>80000</v>
      </c>
      <c r="I17" s="7"/>
      <c r="J17" s="9">
        <v>44627</v>
      </c>
      <c r="K17" s="9"/>
      <c r="L17" s="9"/>
      <c r="M17" s="6" t="s">
        <v>78</v>
      </c>
      <c r="N17" s="20" t="s">
        <v>44</v>
      </c>
    </row>
    <row r="18" spans="1:14" s="5" customFormat="1" x14ac:dyDescent="0.25">
      <c r="A18" s="6"/>
      <c r="B18" s="6"/>
      <c r="C18" s="6"/>
      <c r="D18" s="6"/>
      <c r="E18" s="6"/>
      <c r="F18" s="6" t="s">
        <v>56</v>
      </c>
      <c r="G18" s="6" t="s">
        <v>57</v>
      </c>
      <c r="H18" s="15" t="s">
        <v>0</v>
      </c>
      <c r="I18" s="27">
        <v>0.05</v>
      </c>
      <c r="J18" s="9">
        <v>44627</v>
      </c>
      <c r="K18" s="9"/>
      <c r="L18" s="9"/>
      <c r="M18" s="6" t="s">
        <v>77</v>
      </c>
      <c r="N18" s="20" t="s">
        <v>44</v>
      </c>
    </row>
    <row r="19" spans="1:14" s="5" customFormat="1" x14ac:dyDescent="0.25">
      <c r="A19" s="6"/>
      <c r="B19" s="6"/>
      <c r="C19" s="6"/>
      <c r="D19" s="6"/>
      <c r="E19" s="6"/>
      <c r="F19" s="6" t="s">
        <v>68</v>
      </c>
      <c r="G19" s="6" t="s">
        <v>26</v>
      </c>
      <c r="H19" s="15" t="s">
        <v>0</v>
      </c>
      <c r="I19" s="27">
        <v>0</v>
      </c>
      <c r="J19" s="9">
        <v>44627</v>
      </c>
      <c r="K19" s="9"/>
      <c r="L19" s="9"/>
      <c r="M19" s="6" t="s">
        <v>76</v>
      </c>
      <c r="N19" s="20" t="s">
        <v>44</v>
      </c>
    </row>
    <row r="20" spans="1:14" s="5" customFormat="1" x14ac:dyDescent="0.25">
      <c r="A20" s="6"/>
      <c r="B20" s="6"/>
      <c r="C20" s="6"/>
      <c r="D20" s="6"/>
      <c r="E20" s="6"/>
      <c r="F20" s="6" t="s">
        <v>80</v>
      </c>
      <c r="G20" s="6" t="s">
        <v>81</v>
      </c>
      <c r="H20" s="15"/>
      <c r="I20" s="7">
        <v>0</v>
      </c>
      <c r="J20" s="9">
        <v>44627</v>
      </c>
      <c r="K20" s="9"/>
      <c r="L20" s="9"/>
      <c r="M20" s="6" t="s">
        <v>82</v>
      </c>
      <c r="N20" s="23" t="s">
        <v>44</v>
      </c>
    </row>
    <row r="21" spans="1:14" x14ac:dyDescent="0.25">
      <c r="A21" s="1"/>
      <c r="B21" s="1"/>
      <c r="C21" s="3"/>
      <c r="D21" s="3"/>
      <c r="E21" s="3"/>
      <c r="F21" s="6" t="s">
        <v>100</v>
      </c>
      <c r="G21" s="6" t="s">
        <v>101</v>
      </c>
      <c r="H21" s="15">
        <v>107000</v>
      </c>
      <c r="I21" s="7"/>
      <c r="J21" s="9">
        <v>44649</v>
      </c>
      <c r="K21" s="9"/>
      <c r="L21" s="9"/>
      <c r="M21" s="6" t="s">
        <v>102</v>
      </c>
      <c r="N21" s="19"/>
    </row>
    <row r="22" spans="1:14" x14ac:dyDescent="0.25">
      <c r="A22" s="1"/>
      <c r="B22" s="1"/>
      <c r="C22" s="3"/>
      <c r="D22" s="3"/>
      <c r="E22" s="3"/>
      <c r="F22" s="1"/>
      <c r="G22" s="1"/>
      <c r="H22" s="15"/>
      <c r="I22" s="3"/>
      <c r="J22" s="3"/>
      <c r="K22" s="3"/>
      <c r="L22" s="3"/>
      <c r="M22" s="1"/>
      <c r="N22" s="19"/>
    </row>
    <row r="23" spans="1:14" x14ac:dyDescent="0.25">
      <c r="A23" s="1"/>
      <c r="B23" s="1"/>
      <c r="C23" s="3"/>
      <c r="D23" s="3"/>
      <c r="E23" s="3"/>
      <c r="F23" s="1"/>
      <c r="G23" s="1"/>
      <c r="H23" s="15"/>
      <c r="I23" s="3"/>
      <c r="J23" s="3"/>
      <c r="K23" s="3"/>
      <c r="L23" s="3"/>
      <c r="M23" s="1"/>
      <c r="N23" s="19"/>
    </row>
    <row r="24" spans="1:14" x14ac:dyDescent="0.25">
      <c r="A24" s="1"/>
      <c r="B24" s="1"/>
      <c r="C24" s="3"/>
      <c r="D24" s="3"/>
      <c r="E24" s="3"/>
      <c r="F24" s="1"/>
      <c r="G24" s="1"/>
      <c r="H24" s="15">
        <f>SUM(H4:H23)</f>
        <v>703509</v>
      </c>
      <c r="I24" s="3"/>
      <c r="J24" s="3"/>
      <c r="K24" s="3"/>
      <c r="L24" s="3"/>
      <c r="M24" s="1"/>
      <c r="N24" s="19"/>
    </row>
  </sheetData>
  <autoFilter ref="A2:N2" xr:uid="{FF500C48-9FC7-4958-ABB0-47ABEF50863A}"/>
  <mergeCells count="1">
    <mergeCell ref="A1:N1"/>
  </mergeCells>
  <pageMargins left="0.70866141732283472" right="0.70866141732283472" top="0.74803149606299213" bottom="0.74803149606299213" header="0.31496062992125984" footer="0.31496062992125984"/>
  <pageSetup paperSize="8" scale="9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2022</vt:lpstr>
      <vt:lpstr>2022 Verloren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Helmo</dc:creator>
  <cp:keywords/>
  <dc:description/>
  <cp:lastModifiedBy>Giancarlo</cp:lastModifiedBy>
  <cp:revision/>
  <cp:lastPrinted>2022-04-26T14:45:07Z</cp:lastPrinted>
  <dcterms:created xsi:type="dcterms:W3CDTF">2021-07-22T10:00:07Z</dcterms:created>
  <dcterms:modified xsi:type="dcterms:W3CDTF">2022-05-04T13:24:40Z</dcterms:modified>
  <cp:category/>
  <cp:contentStatus/>
</cp:coreProperties>
</file>